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6380" windowHeight="8130" tabRatio="575"/>
  </bookViews>
  <sheets>
    <sheet name="Cronograma" sheetId="5" r:id="rId1"/>
    <sheet name="Plan1" sheetId="7" r:id="rId2"/>
  </sheets>
  <definedNames>
    <definedName name="_xlnm.Print_Area" localSheetId="0">Cronograma!$A$1:$J$30</definedName>
  </definedNames>
  <calcPr calcId="144525"/>
</workbook>
</file>

<file path=xl/calcChain.xml><?xml version="1.0" encoding="utf-8"?>
<calcChain xmlns="http://schemas.openxmlformats.org/spreadsheetml/2006/main">
  <c r="I29" i="5" l="1"/>
  <c r="H27" i="5"/>
  <c r="G27" i="5"/>
  <c r="F27" i="5"/>
  <c r="E27" i="5"/>
  <c r="I23" i="5" l="1"/>
  <c r="I21" i="5"/>
  <c r="A21" i="5"/>
  <c r="B21" i="5"/>
  <c r="J22" i="5"/>
  <c r="A23" i="5"/>
  <c r="B23" i="5"/>
  <c r="J24" i="5"/>
  <c r="A25" i="5"/>
  <c r="B25" i="5"/>
  <c r="J26" i="5"/>
  <c r="J20" i="5"/>
  <c r="I25" i="5"/>
  <c r="F21" i="5" l="1"/>
  <c r="E23" i="5"/>
  <c r="E22" i="5"/>
  <c r="G19" i="5"/>
  <c r="F19" i="5"/>
  <c r="H19" i="5" s="1"/>
  <c r="E24" i="5" l="1"/>
  <c r="F23" i="5"/>
  <c r="E25" i="5"/>
  <c r="E26" i="5" l="1"/>
  <c r="F25" i="5"/>
  <c r="G23" i="5"/>
  <c r="G22" i="5"/>
  <c r="H21" i="5"/>
  <c r="E20" i="5"/>
  <c r="G20" i="5"/>
  <c r="G24" i="5" l="1"/>
  <c r="G25" i="5"/>
  <c r="G26" i="5" s="1"/>
  <c r="J25" i="5"/>
  <c r="J23" i="5"/>
  <c r="J21" i="5"/>
  <c r="H23" i="5"/>
  <c r="E28" i="5" l="1"/>
  <c r="E29" i="5" s="1"/>
  <c r="G28" i="5"/>
  <c r="H25" i="5"/>
  <c r="G29" i="5" l="1"/>
</calcChain>
</file>

<file path=xl/sharedStrings.xml><?xml version="1.0" encoding="utf-8"?>
<sst xmlns="http://schemas.openxmlformats.org/spreadsheetml/2006/main" count="52" uniqueCount="42">
  <si>
    <t>ITEM</t>
  </si>
  <si>
    <t>CRONOGRAMA FISÍCO FINANCEIRO</t>
  </si>
  <si>
    <t>Cliente     :</t>
  </si>
  <si>
    <t>Calculista</t>
  </si>
  <si>
    <t>Local        :</t>
  </si>
  <si>
    <t>Municipio :</t>
  </si>
  <si>
    <t>SERVIÇOS A EXECUTAR</t>
  </si>
  <si>
    <t>DISCRIMINAÇÃO</t>
  </si>
  <si>
    <t>DOS</t>
  </si>
  <si>
    <t xml:space="preserve">VALOR DOS  </t>
  </si>
  <si>
    <t>PESO</t>
  </si>
  <si>
    <t>SERVIÇOS</t>
  </si>
  <si>
    <t>Parc. %</t>
  </si>
  <si>
    <t>Acum. %</t>
  </si>
  <si>
    <t>SERVIÇOS (R$)</t>
  </si>
  <si>
    <t>%</t>
  </si>
  <si>
    <t>Fisico%</t>
  </si>
  <si>
    <t>Financeiro</t>
  </si>
  <si>
    <t>TOTAL EM %</t>
  </si>
  <si>
    <t>PARCELA MENSAL EM R$</t>
  </si>
  <si>
    <t>PARCELA ACUMULADA EM R$</t>
  </si>
  <si>
    <t>PREFEITURA MUNICIPAL DE AGUAÍ</t>
  </si>
  <si>
    <t>SECRETARIA MUNICIPAL DE PLANEJAMENTO, SERVIÇOS URBANOS E MEIO AMBIENTE</t>
  </si>
  <si>
    <t>Prefeitura Municipal de Aguaí</t>
  </si>
  <si>
    <t>Aguaí - SP</t>
  </si>
  <si>
    <t>00012533 ANEL DE CONCRETO ARMADO, D = 0,80 M, H = 0,30 M UN CR 68,67</t>
  </si>
  <si>
    <t>00012544 ANEL DE CONCRETO ARMADO, D = 0,80 M, H = 0,50 M UN CR 83,89</t>
  </si>
  <si>
    <t>00012546 ANEL DE CONCRETO ARMADO, D = 1,00 M, H = 0,40 M UN CR 97,50</t>
  </si>
  <si>
    <t>00012547 ANEL DE CONCRETO ARMADO, D = 1,00 M, H = 0,50 M UN CR 110,50</t>
  </si>
  <si>
    <t>00012551 ANEL DE CONCRETO ARMADO, D = 1,20 M, H = 0,50 M UN CR 93,29</t>
  </si>
  <si>
    <t>00012563 ANEL DE CONCRETO ARMADO, D = 1,50 M, H = 0,50 M UN CR 172,72</t>
  </si>
  <si>
    <t>00012565 ANEL DE CONCRETO ARMADO, D = 2,00 M, H = 0,50 M UN CR 271,79</t>
  </si>
  <si>
    <t>00012567 ANEL DE CONCRETO ARMADO, D = 2,50 M, H = 0,50 M UN CR 353,66</t>
  </si>
  <si>
    <t>00012568 ANEL DE CONCRETO ARMADO, D = 3,00 M, H = 0,50 M UN CR 583,95</t>
  </si>
  <si>
    <t>ANEL DE CONCRETO ARMADO, D = 0,60 M, H = 0,50 M UN CR 57,57</t>
  </si>
  <si>
    <t>Rua Almirante Tamandaré, Rua Joaquim José e Av Presidente Castelo Branco.</t>
  </si>
  <si>
    <t xml:space="preserve"> Contratação de empresa especializada para execução de 466m² de piso em bloco de concreto intertravado, com fornecimento de material e mão de obra</t>
  </si>
  <si>
    <t>Objeto        :</t>
  </si>
  <si>
    <t>Data: 29-01-2019</t>
  </si>
  <si>
    <t>1º Quinzena</t>
  </si>
  <si>
    <t>2º Quinzena</t>
  </si>
  <si>
    <t>Execução de 466m² de piso em bloco de concreto intertravado, com fornecimento de material e mão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</si>
</sst>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* #,##0.00_);_(* \(#,##0.00\);_(* \-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trike/>
      <sz val="12"/>
      <name val="Arial"/>
      <family val="2"/>
      <charset val="1"/>
    </font>
    <font>
      <b/>
      <i/>
      <sz val="12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4" applyNumberFormat="0" applyAlignment="0" applyProtection="0"/>
    <xf numFmtId="0" fontId="11" fillId="16" borderId="5" applyNumberFormat="0" applyAlignment="0" applyProtection="0"/>
    <xf numFmtId="165" fontId="3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22" fillId="0" borderId="0" xfId="0" applyFont="1" applyBorder="1" applyAlignment="1"/>
    <xf numFmtId="0" fontId="24" fillId="0" borderId="17" xfId="0" applyFont="1" applyBorder="1" applyAlignment="1">
      <alignment horizontal="right" vertical="top"/>
    </xf>
    <xf numFmtId="0" fontId="24" fillId="0" borderId="18" xfId="0" applyFont="1" applyBorder="1" applyAlignment="1">
      <alignment horizontal="right"/>
    </xf>
    <xf numFmtId="2" fontId="25" fillId="0" borderId="19" xfId="0" applyNumberFormat="1" applyFont="1" applyBorder="1" applyAlignment="1" applyProtection="1">
      <alignment horizontal="right" vertical="center"/>
    </xf>
    <xf numFmtId="2" fontId="25" fillId="0" borderId="20" xfId="0" applyNumberFormat="1" applyFont="1" applyBorder="1" applyAlignment="1" applyProtection="1">
      <alignment horizontal="center" vertical="center"/>
    </xf>
    <xf numFmtId="2" fontId="25" fillId="0" borderId="13" xfId="0" applyNumberFormat="1" applyFont="1" applyBorder="1" applyAlignment="1" applyProtection="1">
      <alignment horizontal="center" vertical="center"/>
    </xf>
    <xf numFmtId="2" fontId="25" fillId="0" borderId="21" xfId="0" applyNumberFormat="1" applyFont="1" applyBorder="1" applyAlignment="1" applyProtection="1">
      <alignment horizontal="right" vertical="center"/>
    </xf>
    <xf numFmtId="2" fontId="25" fillId="0" borderId="22" xfId="0" applyNumberFormat="1" applyFont="1" applyBorder="1" applyAlignment="1" applyProtection="1">
      <alignment horizontal="center" vertical="center"/>
    </xf>
    <xf numFmtId="4" fontId="24" fillId="0" borderId="23" xfId="0" applyNumberFormat="1" applyFont="1" applyBorder="1" applyAlignment="1" applyProtection="1">
      <alignment horizontal="center" vertical="center"/>
    </xf>
    <xf numFmtId="4" fontId="24" fillId="0" borderId="13" xfId="0" applyNumberFormat="1" applyFont="1" applyBorder="1" applyAlignment="1" applyProtection="1">
      <alignment horizontal="center" vertical="center"/>
      <protection locked="0"/>
    </xf>
    <xf numFmtId="4" fontId="25" fillId="24" borderId="13" xfId="0" applyNumberFormat="1" applyFont="1" applyFill="1" applyBorder="1" applyAlignment="1" applyProtection="1">
      <alignment horizontal="center" vertical="center"/>
    </xf>
    <xf numFmtId="4" fontId="24" fillId="0" borderId="13" xfId="0" applyNumberFormat="1" applyFont="1" applyBorder="1" applyAlignment="1" applyProtection="1">
      <alignment horizontal="center" vertical="center"/>
    </xf>
    <xf numFmtId="4" fontId="25" fillId="16" borderId="13" xfId="0" applyNumberFormat="1" applyFont="1" applyFill="1" applyBorder="1" applyAlignment="1" applyProtection="1">
      <alignment horizontal="center" vertical="center"/>
    </xf>
    <xf numFmtId="4" fontId="19" fillId="0" borderId="23" xfId="0" applyNumberFormat="1" applyFont="1" applyBorder="1" applyAlignment="1" applyProtection="1">
      <alignment horizontal="left" vertical="center"/>
    </xf>
    <xf numFmtId="4" fontId="24" fillId="0" borderId="24" xfId="0" applyNumberFormat="1" applyFont="1" applyBorder="1" applyAlignment="1" applyProtection="1">
      <alignment horizontal="center" vertical="center"/>
    </xf>
    <xf numFmtId="4" fontId="25" fillId="24" borderId="24" xfId="0" applyNumberFormat="1" applyFont="1" applyFill="1" applyBorder="1" applyAlignment="1" applyProtection="1">
      <alignment horizontal="center" vertical="center"/>
    </xf>
    <xf numFmtId="4" fontId="27" fillId="24" borderId="25" xfId="0" applyNumberFormat="1" applyFont="1" applyFill="1" applyBorder="1" applyAlignment="1">
      <alignment horizontal="right" vertical="center"/>
    </xf>
    <xf numFmtId="0" fontId="19" fillId="0" borderId="26" xfId="0" applyFont="1" applyBorder="1" applyAlignment="1" applyProtection="1">
      <alignment horizontal="left" vertical="center"/>
    </xf>
    <xf numFmtId="4" fontId="28" fillId="24" borderId="23" xfId="0" applyNumberFormat="1" applyFont="1" applyFill="1" applyBorder="1" applyAlignment="1" applyProtection="1">
      <alignment horizontal="right" vertical="center"/>
    </xf>
    <xf numFmtId="0" fontId="19" fillId="0" borderId="27" xfId="0" applyFont="1" applyBorder="1" applyAlignment="1" applyProtection="1">
      <alignment horizontal="left" vertical="center"/>
    </xf>
    <xf numFmtId="2" fontId="27" fillId="0" borderId="39" xfId="0" applyNumberFormat="1" applyFont="1" applyBorder="1" applyAlignment="1" applyProtection="1">
      <alignment horizontal="center" vertical="center"/>
    </xf>
    <xf numFmtId="1" fontId="24" fillId="0" borderId="38" xfId="0" applyNumberFormat="1" applyFont="1" applyBorder="1" applyAlignment="1" applyProtection="1">
      <alignment horizontal="center" vertical="center" wrapText="1"/>
    </xf>
    <xf numFmtId="1" fontId="24" fillId="0" borderId="11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2" fontId="25" fillId="0" borderId="36" xfId="0" applyNumberFormat="1" applyFont="1" applyBorder="1" applyAlignment="1" applyProtection="1">
      <alignment horizontal="center" vertical="center"/>
    </xf>
    <xf numFmtId="4" fontId="27" fillId="24" borderId="24" xfId="0" applyNumberFormat="1" applyFont="1" applyFill="1" applyBorder="1" applyAlignment="1">
      <alignment horizontal="right" vertical="center"/>
    </xf>
    <xf numFmtId="4" fontId="27" fillId="24" borderId="37" xfId="0" applyNumberFormat="1" applyFont="1" applyFill="1" applyBorder="1" applyAlignment="1">
      <alignment horizontal="right" vertical="center"/>
    </xf>
    <xf numFmtId="0" fontId="26" fillId="0" borderId="4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" fontId="27" fillId="24" borderId="13" xfId="0" applyNumberFormat="1" applyFont="1" applyFill="1" applyBorder="1" applyAlignment="1">
      <alignment horizontal="right" vertical="center"/>
    </xf>
    <xf numFmtId="2" fontId="27" fillId="0" borderId="39" xfId="0" applyNumberFormat="1" applyFont="1" applyBorder="1" applyAlignment="1" applyProtection="1">
      <alignment horizontal="center" vertical="center"/>
    </xf>
    <xf numFmtId="0" fontId="23" fillId="0" borderId="32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2" fontId="24" fillId="0" borderId="33" xfId="0" applyNumberFormat="1" applyFont="1" applyBorder="1" applyAlignment="1" applyProtection="1">
      <alignment horizont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 applyProtection="1">
      <alignment horizontal="center" vertical="center"/>
    </xf>
    <xf numFmtId="1" fontId="24" fillId="24" borderId="14" xfId="0" applyNumberFormat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center" vertical="top"/>
    </xf>
    <xf numFmtId="4" fontId="24" fillId="24" borderId="13" xfId="0" applyNumberFormat="1" applyFont="1" applyFill="1" applyBorder="1" applyAlignment="1" applyProtection="1">
      <alignment horizontal="center" vertical="center"/>
    </xf>
    <xf numFmtId="4" fontId="27" fillId="24" borderId="16" xfId="0" applyNumberFormat="1" applyFont="1" applyFill="1" applyBorder="1" applyAlignment="1" applyProtection="1">
      <alignment horizontal="center" vertical="center"/>
    </xf>
    <xf numFmtId="2" fontId="24" fillId="16" borderId="40" xfId="0" applyNumberFormat="1" applyFont="1" applyFill="1" applyBorder="1" applyAlignment="1" applyProtection="1">
      <alignment horizontal="center" vertical="center"/>
    </xf>
    <xf numFmtId="2" fontId="24" fillId="0" borderId="15" xfId="0" applyNumberFormat="1" applyFont="1" applyBorder="1" applyAlignment="1" applyProtection="1">
      <alignment horizontal="left" vertical="center"/>
    </xf>
    <xf numFmtId="2" fontId="24" fillId="0" borderId="43" xfId="0" applyNumberFormat="1" applyFont="1" applyBorder="1" applyAlignment="1" applyProtection="1">
      <alignment horizontal="left" vertical="center" wrapText="1"/>
    </xf>
    <xf numFmtId="2" fontId="24" fillId="0" borderId="23" xfId="0" applyNumberFormat="1" applyFont="1" applyBorder="1" applyAlignment="1" applyProtection="1">
      <alignment horizontal="left" vertical="center" wrapText="1"/>
    </xf>
    <xf numFmtId="2" fontId="24" fillId="0" borderId="44" xfId="0" applyNumberFormat="1" applyFont="1" applyBorder="1" applyAlignment="1" applyProtection="1">
      <alignment horizontal="left" vertical="center" wrapText="1"/>
    </xf>
    <xf numFmtId="2" fontId="24" fillId="0" borderId="12" xfId="0" applyNumberFormat="1" applyFont="1" applyBorder="1" applyAlignment="1" applyProtection="1">
      <alignment horizontal="left" vertical="center" wrapText="1"/>
    </xf>
    <xf numFmtId="2" fontId="25" fillId="0" borderId="37" xfId="0" applyNumberFormat="1" applyFont="1" applyBorder="1" applyAlignment="1" applyProtection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19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 applyProtection="1">
      <alignment vertical="center"/>
      <protection locked="0"/>
    </xf>
    <xf numFmtId="2" fontId="25" fillId="0" borderId="34" xfId="0" applyNumberFormat="1" applyFont="1" applyBorder="1" applyAlignment="1" applyProtection="1">
      <alignment horizontal="center" vertical="center"/>
    </xf>
    <xf numFmtId="2" fontId="25" fillId="0" borderId="35" xfId="0" applyNumberFormat="1" applyFont="1" applyBorder="1" applyAlignment="1" applyProtection="1">
      <alignment horizontal="center" vertical="center"/>
    </xf>
    <xf numFmtId="2" fontId="25" fillId="0" borderId="19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4" fillId="0" borderId="36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19" fillId="0" borderId="46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165" fontId="31" fillId="24" borderId="16" xfId="34" applyFont="1" applyFill="1" applyBorder="1" applyAlignment="1" applyProtection="1">
      <alignment horizontal="right" vertical="center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44"/>
    <cellStyle name="Nota" xfId="32" builtinId="10" customBuiltin="1"/>
    <cellStyle name="Saída" xfId="33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1 1 1" xfId="39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  <cellStyle name="Vírgula" xfId="3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298740</xdr:colOff>
      <xdr:row>4</xdr:row>
      <xdr:rowOff>47625</xdr:rowOff>
    </xdr:to>
    <xdr:pic>
      <xdr:nvPicPr>
        <xdr:cNvPr id="5131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2308" cy="792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view="pageBreakPreview" zoomScale="110" zoomScaleSheetLayoutView="110" workbookViewId="0">
      <selection activeCell="A27" sqref="A27:C27"/>
    </sheetView>
  </sheetViews>
  <sheetFormatPr defaultColWidth="8.28515625" defaultRowHeight="12.75" x14ac:dyDescent="0.2"/>
  <cols>
    <col min="1" max="1" width="7.42578125" customWidth="1"/>
    <col min="2" max="2" width="10.7109375" customWidth="1"/>
    <col min="3" max="3" width="43.140625" customWidth="1"/>
    <col min="4" max="4" width="12.42578125" customWidth="1"/>
    <col min="5" max="5" width="9.28515625" customWidth="1"/>
    <col min="6" max="6" width="9" customWidth="1"/>
    <col min="7" max="7" width="9.28515625" customWidth="1"/>
    <col min="8" max="8" width="9" customWidth="1"/>
    <col min="9" max="9" width="14" style="1" customWidth="1"/>
    <col min="10" max="10" width="10.140625" customWidth="1"/>
  </cols>
  <sheetData>
    <row r="2" spans="1:10" ht="12.75" customHeight="1" x14ac:dyDescent="0.3">
      <c r="H2" s="2"/>
    </row>
    <row r="3" spans="1:10" ht="19.5" customHeight="1" x14ac:dyDescent="0.2">
      <c r="C3" s="25" t="s">
        <v>21</v>
      </c>
      <c r="D3" s="25"/>
      <c r="E3" s="25"/>
      <c r="F3" s="25"/>
      <c r="G3" s="25"/>
      <c r="H3" s="25"/>
      <c r="I3" s="25"/>
    </row>
    <row r="5" spans="1:10" ht="12.75" customHeight="1" x14ac:dyDescent="0.2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30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</row>
    <row r="9" spans="1:10" ht="18.75" thickBot="1" x14ac:dyDescent="0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5" t="s">
        <v>2</v>
      </c>
      <c r="B10" s="55"/>
      <c r="C10" s="56" t="s">
        <v>23</v>
      </c>
      <c r="D10" s="56"/>
      <c r="E10" s="56"/>
      <c r="F10" s="56"/>
      <c r="G10" s="56"/>
      <c r="H10" s="56"/>
      <c r="I10" s="3" t="s">
        <v>3</v>
      </c>
      <c r="J10" s="4"/>
    </row>
    <row r="11" spans="1:10" ht="14.65" customHeight="1" x14ac:dyDescent="0.2">
      <c r="A11" s="57" t="s">
        <v>4</v>
      </c>
      <c r="B11" s="57"/>
      <c r="C11" s="39" t="s">
        <v>35</v>
      </c>
      <c r="D11" s="39"/>
      <c r="E11" s="39"/>
      <c r="F11" s="39"/>
      <c r="G11" s="39"/>
      <c r="H11" s="39"/>
      <c r="I11" s="63"/>
      <c r="J11" s="64"/>
    </row>
    <row r="12" spans="1:10" ht="27.75" customHeight="1" x14ac:dyDescent="0.2">
      <c r="A12" s="58" t="s">
        <v>37</v>
      </c>
      <c r="B12" s="58"/>
      <c r="C12" s="65" t="s">
        <v>36</v>
      </c>
      <c r="D12" s="65"/>
      <c r="E12" s="65"/>
      <c r="F12" s="65"/>
      <c r="G12" s="65"/>
      <c r="H12" s="65"/>
      <c r="I12" s="65"/>
      <c r="J12" s="66"/>
    </row>
    <row r="13" spans="1:10" ht="13.5" thickBot="1" x14ac:dyDescent="0.25">
      <c r="A13" s="38" t="s">
        <v>5</v>
      </c>
      <c r="B13" s="38"/>
      <c r="C13" s="39" t="s">
        <v>24</v>
      </c>
      <c r="D13" s="39"/>
      <c r="E13" s="39"/>
      <c r="F13" s="39"/>
      <c r="G13" s="39"/>
      <c r="H13" s="39"/>
      <c r="I13" s="26" t="s">
        <v>38</v>
      </c>
      <c r="J13" s="27"/>
    </row>
    <row r="14" spans="1:10" ht="13.5" thickBo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23.25" customHeight="1" thickBot="1" x14ac:dyDescent="0.25">
      <c r="A15" s="41" t="s">
        <v>6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4.95" customHeight="1" thickBot="1" x14ac:dyDescent="0.25">
      <c r="A16" s="42" t="s">
        <v>0</v>
      </c>
      <c r="B16" s="59" t="s">
        <v>7</v>
      </c>
      <c r="C16" s="59"/>
      <c r="D16" s="59"/>
      <c r="E16" s="60" t="s">
        <v>6</v>
      </c>
      <c r="F16" s="60"/>
      <c r="G16" s="60"/>
      <c r="H16" s="60"/>
      <c r="I16" s="60"/>
      <c r="J16" s="60"/>
    </row>
    <row r="17" spans="1:10" ht="24.95" customHeight="1" thickBot="1" x14ac:dyDescent="0.25">
      <c r="A17" s="42"/>
      <c r="B17" s="61" t="s">
        <v>8</v>
      </c>
      <c r="C17" s="61"/>
      <c r="D17" s="61"/>
      <c r="E17" s="28" t="s">
        <v>39</v>
      </c>
      <c r="F17" s="28"/>
      <c r="G17" s="28" t="s">
        <v>40</v>
      </c>
      <c r="H17" s="28"/>
      <c r="I17" s="5" t="s">
        <v>9</v>
      </c>
      <c r="J17" s="6" t="s">
        <v>10</v>
      </c>
    </row>
    <row r="18" spans="1:10" ht="24.95" customHeight="1" x14ac:dyDescent="0.2">
      <c r="A18" s="42"/>
      <c r="B18" s="53" t="s">
        <v>11</v>
      </c>
      <c r="C18" s="53"/>
      <c r="D18" s="53"/>
      <c r="E18" s="7" t="s">
        <v>12</v>
      </c>
      <c r="F18" s="7" t="s">
        <v>13</v>
      </c>
      <c r="G18" s="7" t="s">
        <v>12</v>
      </c>
      <c r="H18" s="7" t="s">
        <v>13</v>
      </c>
      <c r="I18" s="8" t="s">
        <v>14</v>
      </c>
      <c r="J18" s="9" t="s">
        <v>15</v>
      </c>
    </row>
    <row r="19" spans="1:10" ht="24.95" customHeight="1" x14ac:dyDescent="0.2">
      <c r="A19" s="23">
        <v>1</v>
      </c>
      <c r="B19" s="35" t="s">
        <v>41</v>
      </c>
      <c r="C19" s="35"/>
      <c r="D19" s="10" t="s">
        <v>16</v>
      </c>
      <c r="E19" s="11">
        <v>50</v>
      </c>
      <c r="F19" s="12">
        <f>E19</f>
        <v>50</v>
      </c>
      <c r="G19" s="11">
        <f>E19</f>
        <v>50</v>
      </c>
      <c r="H19" s="12">
        <f>F19+G19</f>
        <v>100</v>
      </c>
      <c r="I19" s="36">
        <v>42556.29</v>
      </c>
      <c r="J19" s="37">
        <v>100</v>
      </c>
    </row>
    <row r="20" spans="1:10" x14ac:dyDescent="0.2">
      <c r="A20" s="24"/>
      <c r="B20" s="35"/>
      <c r="C20" s="35"/>
      <c r="D20" s="13" t="s">
        <v>17</v>
      </c>
      <c r="E20" s="11">
        <f>E19*$I19/100</f>
        <v>21278.145</v>
      </c>
      <c r="F20" s="14"/>
      <c r="G20" s="11">
        <f>G19*$I19/100</f>
        <v>21278.145</v>
      </c>
      <c r="H20" s="14"/>
      <c r="I20" s="36"/>
      <c r="J20" s="37" t="e">
        <f>I20*100/I28</f>
        <v>#VALUE!</v>
      </c>
    </row>
    <row r="21" spans="1:10" ht="24.95" hidden="1" customHeight="1" x14ac:dyDescent="0.2">
      <c r="A21" s="23" t="e">
        <f>#REF!</f>
        <v>#REF!</v>
      </c>
      <c r="B21" s="31" t="e">
        <f>#REF!</f>
        <v>#REF!</v>
      </c>
      <c r="C21" s="32"/>
      <c r="D21" s="10" t="s">
        <v>16</v>
      </c>
      <c r="E21" s="11"/>
      <c r="F21" s="12">
        <f>E21</f>
        <v>0</v>
      </c>
      <c r="G21" s="11"/>
      <c r="H21" s="12">
        <f>F21+G21</f>
        <v>0</v>
      </c>
      <c r="I21" s="29" t="e">
        <f>#REF!</f>
        <v>#REF!</v>
      </c>
      <c r="J21" s="22" t="e">
        <f>I21*100/$I$27</f>
        <v>#REF!</v>
      </c>
    </row>
    <row r="22" spans="1:10" ht="24.95" hidden="1" customHeight="1" x14ac:dyDescent="0.2">
      <c r="A22" s="24"/>
      <c r="B22" s="33"/>
      <c r="C22" s="34"/>
      <c r="D22" s="13" t="s">
        <v>17</v>
      </c>
      <c r="E22" s="11" t="e">
        <f>E21*$I21/100</f>
        <v>#REF!</v>
      </c>
      <c r="F22" s="14"/>
      <c r="G22" s="11" t="e">
        <f>G21*$I21/100</f>
        <v>#REF!</v>
      </c>
      <c r="H22" s="14"/>
      <c r="I22" s="30"/>
      <c r="J22" s="22" t="e">
        <f>I22*100/I30</f>
        <v>#DIV/0!</v>
      </c>
    </row>
    <row r="23" spans="1:10" ht="24.95" hidden="1" customHeight="1" x14ac:dyDescent="0.2">
      <c r="A23" s="23" t="e">
        <f>#REF!</f>
        <v>#REF!</v>
      </c>
      <c r="B23" s="31" t="e">
        <f>#REF!</f>
        <v>#REF!</v>
      </c>
      <c r="C23" s="32"/>
      <c r="D23" s="10" t="s">
        <v>16</v>
      </c>
      <c r="E23" s="11">
        <f>E21</f>
        <v>0</v>
      </c>
      <c r="F23" s="12">
        <f>E23</f>
        <v>0</v>
      </c>
      <c r="G23" s="11">
        <f>G21</f>
        <v>0</v>
      </c>
      <c r="H23" s="12">
        <f>F23+G23</f>
        <v>0</v>
      </c>
      <c r="I23" s="29" t="e">
        <f>#REF!</f>
        <v>#REF!</v>
      </c>
      <c r="J23" s="22" t="e">
        <f>I23*100/$I$27</f>
        <v>#REF!</v>
      </c>
    </row>
    <row r="24" spans="1:10" ht="24.95" hidden="1" customHeight="1" x14ac:dyDescent="0.2">
      <c r="A24" s="24"/>
      <c r="B24" s="33"/>
      <c r="C24" s="34"/>
      <c r="D24" s="13" t="s">
        <v>17</v>
      </c>
      <c r="E24" s="11" t="e">
        <f>E23*$I23/100</f>
        <v>#REF!</v>
      </c>
      <c r="F24" s="14"/>
      <c r="G24" s="11" t="e">
        <f>G23*$I23/100</f>
        <v>#REF!</v>
      </c>
      <c r="H24" s="14"/>
      <c r="I24" s="30"/>
      <c r="J24" s="22" t="e">
        <f>I24*100/I32</f>
        <v>#DIV/0!</v>
      </c>
    </row>
    <row r="25" spans="1:10" ht="24.95" hidden="1" customHeight="1" x14ac:dyDescent="0.2">
      <c r="A25" s="23" t="e">
        <f>#REF!</f>
        <v>#REF!</v>
      </c>
      <c r="B25" s="49" t="e">
        <f>#REF!</f>
        <v>#REF!</v>
      </c>
      <c r="C25" s="50"/>
      <c r="D25" s="10" t="s">
        <v>16</v>
      </c>
      <c r="E25" s="11">
        <f>E23</f>
        <v>0</v>
      </c>
      <c r="F25" s="12">
        <f>E25</f>
        <v>0</v>
      </c>
      <c r="G25" s="11">
        <f>G23</f>
        <v>0</v>
      </c>
      <c r="H25" s="12">
        <f>F25+G25</f>
        <v>0</v>
      </c>
      <c r="I25" s="29" t="e">
        <f>#REF!</f>
        <v>#REF!</v>
      </c>
      <c r="J25" s="22" t="e">
        <f>I25*100/$I$27</f>
        <v>#REF!</v>
      </c>
    </row>
    <row r="26" spans="1:10" ht="24.95" hidden="1" customHeight="1" x14ac:dyDescent="0.2">
      <c r="A26" s="24"/>
      <c r="B26" s="51"/>
      <c r="C26" s="52"/>
      <c r="D26" s="13" t="s">
        <v>17</v>
      </c>
      <c r="E26" s="11" t="e">
        <f>E25*$I25/100</f>
        <v>#REF!</v>
      </c>
      <c r="F26" s="14"/>
      <c r="G26" s="11" t="e">
        <f>G25*$I25/100</f>
        <v>#REF!</v>
      </c>
      <c r="H26" s="14"/>
      <c r="I26" s="30"/>
      <c r="J26" s="22" t="e">
        <f>I26*100/I34</f>
        <v>#DIV/0!</v>
      </c>
    </row>
    <row r="27" spans="1:10" ht="24.95" customHeight="1" x14ac:dyDescent="0.2">
      <c r="A27" s="43" t="s">
        <v>18</v>
      </c>
      <c r="B27" s="43"/>
      <c r="C27" s="43"/>
      <c r="D27" s="15"/>
      <c r="E27" s="16">
        <f>E20</f>
        <v>21278.145</v>
      </c>
      <c r="F27" s="17">
        <f>E27</f>
        <v>21278.145</v>
      </c>
      <c r="G27" s="16">
        <f>G20</f>
        <v>21278.145</v>
      </c>
      <c r="H27" s="17">
        <f>F27+G27</f>
        <v>42556.29</v>
      </c>
      <c r="I27" s="18">
        <v>100</v>
      </c>
      <c r="J27" s="18">
        <v>100</v>
      </c>
    </row>
    <row r="28" spans="1:10" ht="24.95" customHeight="1" thickBot="1" x14ac:dyDescent="0.25">
      <c r="A28" s="43" t="s">
        <v>19</v>
      </c>
      <c r="B28" s="43"/>
      <c r="C28" s="43"/>
      <c r="D28" s="19"/>
      <c r="E28" s="45">
        <f>E27</f>
        <v>21278.145</v>
      </c>
      <c r="F28" s="45"/>
      <c r="G28" s="45">
        <f>G27</f>
        <v>21278.145</v>
      </c>
      <c r="H28" s="45"/>
      <c r="I28" s="20" t="s">
        <v>15</v>
      </c>
      <c r="J28" s="47"/>
    </row>
    <row r="29" spans="1:10" ht="24.95" customHeight="1" thickBot="1" x14ac:dyDescent="0.25">
      <c r="A29" s="48" t="s">
        <v>20</v>
      </c>
      <c r="B29" s="48"/>
      <c r="C29" s="48"/>
      <c r="D29" s="21"/>
      <c r="E29" s="46">
        <f>E28</f>
        <v>21278.145</v>
      </c>
      <c r="F29" s="46"/>
      <c r="G29" s="46">
        <f>G28+E29</f>
        <v>42556.29</v>
      </c>
      <c r="H29" s="46"/>
      <c r="I29" s="67">
        <f>G29</f>
        <v>42556.29</v>
      </c>
      <c r="J29" s="47"/>
    </row>
    <row r="31" spans="1:10" x14ac:dyDescent="0.2">
      <c r="H31" s="44"/>
    </row>
    <row r="32" spans="1:10" x14ac:dyDescent="0.2">
      <c r="H32" s="44"/>
    </row>
    <row r="35" spans="8:8" ht="18.75" x14ac:dyDescent="0.3">
      <c r="H35" s="2"/>
    </row>
  </sheetData>
  <mergeCells count="43">
    <mergeCell ref="A5:J6"/>
    <mergeCell ref="C3:I3"/>
    <mergeCell ref="C12:J12"/>
    <mergeCell ref="B18:D18"/>
    <mergeCell ref="A9:J9"/>
    <mergeCell ref="A10:B10"/>
    <mergeCell ref="C10:H10"/>
    <mergeCell ref="A11:B11"/>
    <mergeCell ref="C11:H11"/>
    <mergeCell ref="A12:B12"/>
    <mergeCell ref="B16:D16"/>
    <mergeCell ref="E16:J16"/>
    <mergeCell ref="B17:D17"/>
    <mergeCell ref="E17:F17"/>
    <mergeCell ref="G17:H17"/>
    <mergeCell ref="I23:I24"/>
    <mergeCell ref="A25:A26"/>
    <mergeCell ref="B25:C26"/>
    <mergeCell ref="I25:I26"/>
    <mergeCell ref="A23:A24"/>
    <mergeCell ref="B23:C24"/>
    <mergeCell ref="J28:J29"/>
    <mergeCell ref="A29:C29"/>
    <mergeCell ref="E29:F29"/>
    <mergeCell ref="G29:H29"/>
    <mergeCell ref="A28:C28"/>
    <mergeCell ref="E28:F28"/>
    <mergeCell ref="G28:H28"/>
    <mergeCell ref="A27:C27"/>
    <mergeCell ref="H31:H32"/>
    <mergeCell ref="A21:A22"/>
    <mergeCell ref="I13:J13"/>
    <mergeCell ref="I21:I22"/>
    <mergeCell ref="B21:C22"/>
    <mergeCell ref="A19:A20"/>
    <mergeCell ref="B19:C20"/>
    <mergeCell ref="I19:I20"/>
    <mergeCell ref="J19:J20"/>
    <mergeCell ref="A13:B13"/>
    <mergeCell ref="C13:H13"/>
    <mergeCell ref="A14:J14"/>
    <mergeCell ref="A15:J15"/>
    <mergeCell ref="A16:A18"/>
  </mergeCells>
  <printOptions horizontalCentered="1"/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 x14ac:dyDescent="0.2"/>
  <sheetData>
    <row r="1" spans="1:1" x14ac:dyDescent="0.2">
      <c r="A1" t="s">
        <v>34</v>
      </c>
    </row>
    <row r="2" spans="1:1" x14ac:dyDescent="0.2">
      <c r="A2" t="s">
        <v>25</v>
      </c>
    </row>
    <row r="3" spans="1:1" x14ac:dyDescent="0.2">
      <c r="A3" t="s">
        <v>26</v>
      </c>
    </row>
    <row r="4" spans="1:1" x14ac:dyDescent="0.2">
      <c r="A4" t="s">
        <v>27</v>
      </c>
    </row>
    <row r="5" spans="1:1" x14ac:dyDescent="0.2">
      <c r="A5" t="s">
        <v>28</v>
      </c>
    </row>
    <row r="6" spans="1:1" x14ac:dyDescent="0.2">
      <c r="A6" t="s">
        <v>29</v>
      </c>
    </row>
    <row r="7" spans="1:1" x14ac:dyDescent="0.2">
      <c r="A7" t="s">
        <v>30</v>
      </c>
    </row>
    <row r="8" spans="1:1" x14ac:dyDescent="0.2">
      <c r="A8" t="s">
        <v>31</v>
      </c>
    </row>
    <row r="9" spans="1:1" x14ac:dyDescent="0.2">
      <c r="A9" t="s">
        <v>32</v>
      </c>
    </row>
    <row r="10" spans="1:1" x14ac:dyDescent="0.2">
      <c r="A10" t="s">
        <v>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</vt:lpstr>
      <vt:lpstr>Plan1</vt:lpstr>
      <vt:lpstr>Cronograma!Area_de_impressao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Leonam Custodio</dc:creator>
  <cp:lastModifiedBy>note001</cp:lastModifiedBy>
  <cp:lastPrinted>2019-01-11T17:52:57Z</cp:lastPrinted>
  <dcterms:created xsi:type="dcterms:W3CDTF">2017-03-21T20:01:40Z</dcterms:created>
  <dcterms:modified xsi:type="dcterms:W3CDTF">2019-01-31T16:42:34Z</dcterms:modified>
</cp:coreProperties>
</file>